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muedu-my.sharepoint.com/personal/jprette_gmu_edu/Documents/15-Templates/"/>
    </mc:Choice>
  </mc:AlternateContent>
  <xr:revisionPtr revIDLastSave="0" documentId="8_{0963F4C0-D469-1C4F-88F2-AA5AE754ED1F}" xr6:coauthVersionLast="47" xr6:coauthVersionMax="47" xr10:uidLastSave="{00000000-0000-0000-0000-000000000000}"/>
  <bookViews>
    <workbookView xWindow="0" yWindow="500" windowWidth="38980" windowHeight="28300" xr2:uid="{AF20A0A5-CB48-034A-9120-BDAF52A54F88}"/>
  </bookViews>
  <sheets>
    <sheet name="Classification Sheet" sheetId="3" r:id="rId1"/>
    <sheet name="Values" sheetId="2" r:id="rId2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3" l="1"/>
  <c r="F6" i="3"/>
  <c r="F5" i="3"/>
  <c r="E7" i="3"/>
  <c r="E6" i="3"/>
  <c r="E5" i="3"/>
  <c r="E17" i="3"/>
  <c r="F17" i="3" s="1"/>
  <c r="E16" i="3"/>
  <c r="F16" i="3" s="1"/>
  <c r="E15" i="3"/>
  <c r="F15" i="3" s="1"/>
  <c r="E14" i="3"/>
  <c r="F14" i="3" s="1"/>
  <c r="E13" i="3"/>
  <c r="F13" i="3" s="1"/>
  <c r="E12" i="3"/>
  <c r="F12" i="3" s="1"/>
  <c r="F8" i="3" l="1"/>
  <c r="E8" i="3"/>
  <c r="F19" i="3"/>
  <c r="E19" i="3"/>
  <c r="D17" i="2"/>
  <c r="E17" i="2" s="1"/>
  <c r="D16" i="2"/>
  <c r="E16" i="2" s="1"/>
  <c r="D15" i="2"/>
  <c r="E15" i="2" s="1"/>
  <c r="D14" i="2"/>
  <c r="E14" i="2" s="1"/>
  <c r="D13" i="2"/>
  <c r="E13" i="2" s="1"/>
  <c r="D12" i="2"/>
  <c r="E12" i="2" s="1"/>
  <c r="C8" i="3" l="1"/>
  <c r="C19" i="3"/>
  <c r="C20" i="3" s="1"/>
  <c r="D4" i="2"/>
  <c r="E4" i="2" s="1"/>
  <c r="D5" i="2"/>
  <c r="E5" i="2" s="1"/>
  <c r="D6" i="2"/>
  <c r="E6" i="2" s="1"/>
  <c r="D7" i="2"/>
  <c r="E7" i="2" s="1"/>
  <c r="D8" i="2"/>
  <c r="E8" i="2" s="1"/>
  <c r="D9" i="2"/>
  <c r="E9" i="2" s="1"/>
  <c r="D10" i="2"/>
  <c r="E10" i="2" s="1"/>
  <c r="D11" i="2"/>
  <c r="E11" i="2" s="1"/>
  <c r="D18" i="2"/>
  <c r="E18" i="2" s="1"/>
  <c r="D19" i="2"/>
  <c r="E19" i="2" s="1"/>
  <c r="D20" i="2"/>
  <c r="E20" i="2" s="1"/>
  <c r="D3" i="2"/>
  <c r="E3" i="2" s="1"/>
  <c r="B31" i="2"/>
</calcChain>
</file>

<file path=xl/sharedStrings.xml><?xml version="1.0" encoding="utf-8"?>
<sst xmlns="http://schemas.openxmlformats.org/spreadsheetml/2006/main" count="117" uniqueCount="74">
  <si>
    <t>Section 1 - Is it A Project</t>
  </si>
  <si>
    <t>Criteria</t>
  </si>
  <si>
    <t>Description</t>
  </si>
  <si>
    <t>Response</t>
  </si>
  <si>
    <t>Points</t>
  </si>
  <si>
    <t>Completion Check</t>
  </si>
  <si>
    <t>Name</t>
  </si>
  <si>
    <t>What is the name of the effort</t>
  </si>
  <si>
    <t>Brief Description</t>
  </si>
  <si>
    <t>Provide a brief description of the effort</t>
  </si>
  <si>
    <t>Deliverable</t>
  </si>
  <si>
    <t>The effort results in a creation of a new service, retiring an existing service, or adding new functionality</t>
  </si>
  <si>
    <t>Yes</t>
  </si>
  <si>
    <t>Time Bound</t>
  </si>
  <si>
    <t>The effort to complete the work is time bound (i.e. has a start and end)</t>
  </si>
  <si>
    <t>Level of Effort</t>
  </si>
  <si>
    <t>Project core team requires 80+ hours of dedicated effort</t>
  </si>
  <si>
    <t>Conclusion</t>
  </si>
  <si>
    <t>Cost</t>
  </si>
  <si>
    <t>The estimated total cost to complete the project including software, hardware, licensing, contractor / implementation services, AND internal Mason labor (use $100/hr to estimate)</t>
  </si>
  <si>
    <t>&lt; $250,000</t>
  </si>
  <si>
    <t>Duration</t>
  </si>
  <si>
    <t>The total time expected to complete the project including planning, development, and testing (if applicable)</t>
  </si>
  <si>
    <t>6 - 12 Months</t>
  </si>
  <si>
    <t>Project Team</t>
  </si>
  <si>
    <t>Who from Mason will be completing the work on the project</t>
  </si>
  <si>
    <t>ITS Only</t>
  </si>
  <si>
    <t>External Mandate</t>
  </si>
  <si>
    <t>The project is required to comply with a requirement from either outside Mason (e.g. State or Federal) or Internal Audit</t>
  </si>
  <si>
    <t>No</t>
  </si>
  <si>
    <t>Internal Mandate</t>
  </si>
  <si>
    <t>Senior Management (President, Provost, Sr. Vice President Admin &amp; Finance) have determined a compelling need and provided authoritative instruction</t>
  </si>
  <si>
    <t>Organizational Risk</t>
  </si>
  <si>
    <t>The project is related to or addresses a risk on the University's Risk Inventory</t>
  </si>
  <si>
    <t>Classifiction Score</t>
  </si>
  <si>
    <t>Project Class</t>
  </si>
  <si>
    <t>Requirement</t>
  </si>
  <si>
    <t>IT Review Board Approval Required</t>
  </si>
  <si>
    <t>Project Management</t>
  </si>
  <si>
    <t>Status Reporting</t>
  </si>
  <si>
    <t>Project Documentation</t>
  </si>
  <si>
    <t>Complexity Factors</t>
  </si>
  <si>
    <t>Complexity Criteria</t>
  </si>
  <si>
    <t>Value</t>
  </si>
  <si>
    <t>Complexity</t>
  </si>
  <si>
    <t>Weight</t>
  </si>
  <si>
    <t>$250,000 - $1,000,000</t>
  </si>
  <si>
    <t>&gt; $1,000,000</t>
  </si>
  <si>
    <t>&lt; 6 Months</t>
  </si>
  <si>
    <t>&gt; 12 Months</t>
  </si>
  <si>
    <t>Single School or Unit</t>
  </si>
  <si>
    <t>Multiple Schools or Units</t>
  </si>
  <si>
    <t>Scope of Impact</t>
  </si>
  <si>
    <t>Weighting</t>
  </si>
  <si>
    <t>Total</t>
  </si>
  <si>
    <t>Complexity Ranges</t>
  </si>
  <si>
    <t>Score Less than</t>
  </si>
  <si>
    <t>Class 1</t>
  </si>
  <si>
    <t>Class 2</t>
  </si>
  <si>
    <t>Class 3</t>
  </si>
  <si>
    <t>Qualified* project manager assigned (not required to be part of the PMO)</t>
  </si>
  <si>
    <t>Professional Project Manager assigned (level 1,2,or3)</t>
  </si>
  <si>
    <t>Professional Project Manager assigned as primary</t>
  </si>
  <si>
    <t>Bi-weekly status reporting to the Project Inventory System</t>
  </si>
  <si>
    <t>Bi-weekly status reporting to the Project Inventory System
Monthly with Project Executive Sponsor</t>
  </si>
  <si>
    <t>Bi-weekly status reporting to the Project Inventory System
Monthly with Project Executive Sponsor
Quarterly review with Executive Council</t>
  </si>
  <si>
    <t>Prioritization Criteria &amp; Request Summary
Project Charter or Statement of Work (must include schedule)
Project Closeout Document </t>
  </si>
  <si>
    <t>Prioritization Criteria &amp; Request Summary
Project Charter
Project Planning Document
Project Schedule
Issues and Risks log
Communications Plan
Deliverables Acceptance
Approvals to Proceed &amp; Operate
Project Closeout Document</t>
  </si>
  <si>
    <t>Prioritization Criteria &amp; Request Summary
Project Charter
Project Cost Estimate 
Project Planning Document
Project Schedule
Issues and Risks log
Communications Plan
Deliverables Acceptance
Approvals to Proceed &amp; Operate
Quality Management Plan (test, transition to operations, training)
Project Closeout Document</t>
  </si>
  <si>
    <t>Project Documentation Templates:</t>
  </si>
  <si>
    <t>https://its.gmu.edu/knowledge-base/portfolio-and-project-management-templates/</t>
  </si>
  <si>
    <t>All requirements listed are minimum.  Available options/templates from higher classifications are considered optional.</t>
  </si>
  <si>
    <t>Section 2 - Determine Project Classification</t>
  </si>
  <si>
    <t>Section 3 (Results) - Project Management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</si>
</sst>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1" xfId="0" applyBorder="1"/>
    <xf numFmtId="9" fontId="0" fillId="0" borderId="1" xfId="1" applyFont="1" applyBorder="1"/>
    <xf numFmtId="9" fontId="0" fillId="0" borderId="1" xfId="0" applyNumberFormat="1" applyBorder="1"/>
    <xf numFmtId="0" fontId="2" fillId="2" borderId="1" xfId="0" applyFont="1" applyFill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4" borderId="1" xfId="0" applyFill="1" applyBorder="1"/>
    <xf numFmtId="0" fontId="3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0" fillId="3" borderId="1" xfId="0" applyFill="1" applyBorder="1"/>
    <xf numFmtId="0" fontId="2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wrapText="1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 wrapText="1"/>
    </xf>
    <xf numFmtId="0" fontId="0" fillId="2" borderId="1" xfId="0" applyFont="1" applyFill="1" applyBorder="1" applyAlignment="1" applyProtection="1">
      <alignment horizontal="left"/>
      <protection locked="0"/>
    </xf>
    <xf numFmtId="0" fontId="6" fillId="2" borderId="1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/>
    </xf>
    <xf numFmtId="0" fontId="7" fillId="0" borderId="0" xfId="2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9"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ts.gmu.edu/knowledge-base/portfolio-and-project-management-templat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F5E26-C946-8B49-9D22-5FB355343299}">
  <sheetPr>
    <pageSetUpPr fitToPage="1"/>
  </sheetPr>
  <dimension ref="A1:F30"/>
  <sheetViews>
    <sheetView tabSelected="1" topLeftCell="A27" zoomScale="200" zoomScaleNormal="200" workbookViewId="0">
      <selection activeCell="A23" sqref="A23"/>
    </sheetView>
  </sheetViews>
  <sheetFormatPr baseColWidth="10" defaultColWidth="11" defaultRowHeight="16" x14ac:dyDescent="0.2"/>
  <cols>
    <col min="1" max="1" width="20.1640625" style="5" customWidth="1"/>
    <col min="2" max="2" width="40.6640625" customWidth="1"/>
    <col min="3" max="4" width="40.83203125" customWidth="1"/>
    <col min="5" max="5" width="10.83203125" hidden="1" customWidth="1"/>
    <col min="6" max="6" width="16.1640625" hidden="1" customWidth="1"/>
  </cols>
  <sheetData>
    <row r="1" spans="1:6" x14ac:dyDescent="0.2">
      <c r="A1" s="35" t="s">
        <v>0</v>
      </c>
      <c r="B1" s="35"/>
      <c r="C1" s="35"/>
      <c r="E1" s="15"/>
      <c r="F1" s="15"/>
    </row>
    <row r="2" spans="1:6" ht="17" x14ac:dyDescent="0.2">
      <c r="A2" s="8" t="s">
        <v>1</v>
      </c>
      <c r="B2" s="24" t="s">
        <v>2</v>
      </c>
      <c r="C2" s="24" t="s">
        <v>3</v>
      </c>
      <c r="E2" s="24" t="s">
        <v>4</v>
      </c>
      <c r="F2" s="24" t="s">
        <v>5</v>
      </c>
    </row>
    <row r="3" spans="1:6" ht="30" customHeight="1" x14ac:dyDescent="0.25">
      <c r="A3" s="22" t="s">
        <v>6</v>
      </c>
      <c r="B3" s="6" t="s">
        <v>7</v>
      </c>
      <c r="C3" s="20"/>
      <c r="E3" s="1"/>
      <c r="F3" s="1"/>
    </row>
    <row r="4" spans="1:6" ht="50" customHeight="1" x14ac:dyDescent="0.25">
      <c r="A4" s="22" t="s">
        <v>8</v>
      </c>
      <c r="B4" s="6" t="s">
        <v>9</v>
      </c>
      <c r="C4" s="21"/>
      <c r="E4" s="1"/>
      <c r="F4" s="1"/>
    </row>
    <row r="5" spans="1:6" ht="52" x14ac:dyDescent="0.25">
      <c r="A5" s="22" t="s">
        <v>10</v>
      </c>
      <c r="B5" s="6" t="s">
        <v>11</v>
      </c>
      <c r="C5" s="18"/>
      <c r="E5" s="1">
        <f>IF(C5="Yes",1,0)</f>
        <v>0</v>
      </c>
      <c r="F5" s="1" t="str">
        <f>IF(ISBLANK(C5)=TRUE,"Blank","")</f>
        <v>Blank</v>
      </c>
    </row>
    <row r="6" spans="1:6" ht="35" x14ac:dyDescent="0.25">
      <c r="A6" s="22" t="s">
        <v>13</v>
      </c>
      <c r="B6" s="6" t="s">
        <v>14</v>
      </c>
      <c r="C6" s="18"/>
      <c r="E6" s="1">
        <f>IF(C6="Yes",1,0)</f>
        <v>0</v>
      </c>
      <c r="F6" s="1" t="str">
        <f>IF(ISBLANK(C6)=TRUE,"Blank","")</f>
        <v>Blank</v>
      </c>
    </row>
    <row r="7" spans="1:6" ht="35" x14ac:dyDescent="0.25">
      <c r="A7" s="22" t="s">
        <v>15</v>
      </c>
      <c r="B7" s="6" t="s">
        <v>16</v>
      </c>
      <c r="C7" s="18"/>
      <c r="E7" s="1">
        <f>IF(C7="Yes",1,0)</f>
        <v>0</v>
      </c>
      <c r="F7" s="1" t="str">
        <f>IF(ISBLANK(C7)=TRUE,"Blank","")</f>
        <v>Blank</v>
      </c>
    </row>
    <row r="8" spans="1:6" ht="22" x14ac:dyDescent="0.25">
      <c r="A8" s="14" t="s">
        <v>17</v>
      </c>
      <c r="B8" s="15"/>
      <c r="C8" s="19" t="str">
        <f>IF(F8=0,IF(E8=3, "This IS a Project.  Continue to Section 2.","Stop.  This effort is NOT a Project."),"&lt;Please respond to all questions&gt;")</f>
        <v>&lt;Please respond to all questions&gt;</v>
      </c>
      <c r="E8" s="1">
        <f>SUM(E5:E7)</f>
        <v>0</v>
      </c>
      <c r="F8" s="1">
        <f>COUNTIF(F5:F7,"Blank")</f>
        <v>3</v>
      </c>
    </row>
    <row r="10" spans="1:6" x14ac:dyDescent="0.2">
      <c r="A10" s="36" t="s">
        <v>72</v>
      </c>
      <c r="B10" s="36"/>
      <c r="C10" s="36"/>
      <c r="E10" s="10"/>
      <c r="F10" s="10"/>
    </row>
    <row r="11" spans="1:6" ht="17" x14ac:dyDescent="0.2">
      <c r="A11" s="9" t="s">
        <v>1</v>
      </c>
      <c r="B11" s="25" t="s">
        <v>2</v>
      </c>
      <c r="C11" s="25" t="s">
        <v>3</v>
      </c>
      <c r="E11" s="25" t="s">
        <v>4</v>
      </c>
      <c r="F11" s="25" t="s">
        <v>5</v>
      </c>
    </row>
    <row r="12" spans="1:6" ht="86" x14ac:dyDescent="0.25">
      <c r="A12" s="13" t="s">
        <v>18</v>
      </c>
      <c r="B12" s="6" t="s">
        <v>19</v>
      </c>
      <c r="C12" s="18"/>
      <c r="E12" s="1">
        <f>IF(C12=Values!B3,Values!E3,IF(C12=Values!B4,Values!E4,IF(C12=Values!B5,Values!E5,0)))</f>
        <v>0</v>
      </c>
      <c r="F12" s="1" t="str">
        <f>IF(E12=0,"Blank","")</f>
        <v>Blank</v>
      </c>
    </row>
    <row r="13" spans="1:6" ht="52" x14ac:dyDescent="0.25">
      <c r="A13" s="13" t="s">
        <v>21</v>
      </c>
      <c r="B13" s="6" t="s">
        <v>22</v>
      </c>
      <c r="C13" s="18"/>
      <c r="E13" s="1">
        <f>IF(C13=Values!B6,Values!E6,IF(C13=Values!B7,Values!E7,IF(C13=Values!B8,Values!E8,0)))</f>
        <v>0</v>
      </c>
      <c r="F13" s="1" t="str">
        <f t="shared" ref="F13:F17" si="0">IF(E13=0,"Blank","")</f>
        <v>Blank</v>
      </c>
    </row>
    <row r="14" spans="1:6" ht="35" x14ac:dyDescent="0.25">
      <c r="A14" s="13" t="s">
        <v>24</v>
      </c>
      <c r="B14" s="6" t="s">
        <v>25</v>
      </c>
      <c r="C14" s="18"/>
      <c r="E14" s="1">
        <f>IF(C14=Values!B9,Values!E9,IF(C14=Values!B10,Values!E10,IF(C14=Values!B11,Values!E11,0)))</f>
        <v>0</v>
      </c>
      <c r="F14" s="1" t="str">
        <f t="shared" si="0"/>
        <v>Blank</v>
      </c>
    </row>
    <row r="15" spans="1:6" ht="52" x14ac:dyDescent="0.25">
      <c r="A15" s="13" t="s">
        <v>27</v>
      </c>
      <c r="B15" s="6" t="s">
        <v>28</v>
      </c>
      <c r="C15" s="18"/>
      <c r="E15" s="1">
        <f>IF(C15=Values!B12,Values!E12,IF(C15=Values!B13,Values!E13,0))</f>
        <v>0</v>
      </c>
      <c r="F15" s="1" t="str">
        <f t="shared" si="0"/>
        <v>Blank</v>
      </c>
    </row>
    <row r="16" spans="1:6" ht="69" x14ac:dyDescent="0.25">
      <c r="A16" s="13" t="s">
        <v>30</v>
      </c>
      <c r="B16" s="6" t="s">
        <v>31</v>
      </c>
      <c r="C16" s="18"/>
      <c r="E16" s="1">
        <f>IF(C16=Values!B14,Values!E14,IF(C16=Values!B15,Values!E15,0))</f>
        <v>0</v>
      </c>
      <c r="F16" s="1" t="str">
        <f t="shared" si="0"/>
        <v>Blank</v>
      </c>
    </row>
    <row r="17" spans="1:6" ht="35" x14ac:dyDescent="0.25">
      <c r="A17" s="13" t="s">
        <v>32</v>
      </c>
      <c r="B17" s="6" t="s">
        <v>33</v>
      </c>
      <c r="C17" s="18"/>
      <c r="E17" s="1">
        <f>IF(C17=Values!B16,Values!E16,IF(C17=Values!B17,Values!E17,0))</f>
        <v>0</v>
      </c>
      <c r="F17" s="1" t="str">
        <f t="shared" si="0"/>
        <v>Blank</v>
      </c>
    </row>
    <row r="18" spans="1:6" hidden="1" x14ac:dyDescent="0.2">
      <c r="A18" s="12"/>
      <c r="B18" s="1"/>
      <c r="C18" s="7"/>
      <c r="E18" s="1"/>
      <c r="F18" s="1"/>
    </row>
    <row r="19" spans="1:6" ht="20" hidden="1" x14ac:dyDescent="0.25">
      <c r="A19" s="13" t="s">
        <v>34</v>
      </c>
      <c r="B19" s="10"/>
      <c r="C19" s="9" t="str">
        <f>IF(F19=0,E19,"")</f>
        <v/>
      </c>
      <c r="E19" s="1">
        <f>SUM(E12:E17)</f>
        <v>0</v>
      </c>
      <c r="F19" s="1">
        <f>COUNTIF(F12:F17,"Blank")</f>
        <v>6</v>
      </c>
    </row>
    <row r="20" spans="1:6" ht="42" customHeight="1" x14ac:dyDescent="0.25">
      <c r="A20" s="11" t="s">
        <v>35</v>
      </c>
      <c r="B20" s="10"/>
      <c r="C20" s="23" t="str">
        <f>IF(F19&gt;0,"&lt;Please respond to all questions&gt;",IF(C19&lt;=Values!A35,"Class 1",IF(C19&lt;=Values!A36,"Class 2",IF(C19&gt;Values!A36,"Class 3",""))))</f>
        <v>&lt;Please respond to all questions&gt;</v>
      </c>
      <c r="E20" s="1"/>
      <c r="F20" s="1"/>
    </row>
    <row r="22" spans="1:6" x14ac:dyDescent="0.2">
      <c r="A22" s="32" t="s">
        <v>73</v>
      </c>
      <c r="B22" s="32"/>
      <c r="C22" s="32"/>
      <c r="D22" s="32"/>
    </row>
    <row r="23" spans="1:6" ht="17" x14ac:dyDescent="0.2">
      <c r="A23" s="16" t="s">
        <v>36</v>
      </c>
      <c r="B23" s="27" t="s">
        <v>57</v>
      </c>
      <c r="C23" s="27" t="s">
        <v>58</v>
      </c>
      <c r="D23" s="27" t="s">
        <v>59</v>
      </c>
      <c r="E23" s="28"/>
      <c r="F23" s="28"/>
    </row>
    <row r="24" spans="1:6" ht="34" x14ac:dyDescent="0.2">
      <c r="A24" s="17" t="s">
        <v>37</v>
      </c>
      <c r="B24" s="30" t="s">
        <v>29</v>
      </c>
      <c r="C24" s="30" t="s">
        <v>12</v>
      </c>
      <c r="D24" s="30" t="s">
        <v>12</v>
      </c>
    </row>
    <row r="25" spans="1:6" ht="34" x14ac:dyDescent="0.2">
      <c r="A25" s="17" t="s">
        <v>38</v>
      </c>
      <c r="B25" s="31" t="s">
        <v>60</v>
      </c>
      <c r="C25" s="31" t="s">
        <v>61</v>
      </c>
      <c r="D25" s="31" t="s">
        <v>62</v>
      </c>
      <c r="E25" s="5"/>
      <c r="F25" s="5"/>
    </row>
    <row r="26" spans="1:6" ht="68" x14ac:dyDescent="0.2">
      <c r="A26" s="17" t="s">
        <v>39</v>
      </c>
      <c r="B26" s="31" t="s">
        <v>63</v>
      </c>
      <c r="C26" s="31" t="s">
        <v>64</v>
      </c>
      <c r="D26" s="31" t="s">
        <v>65</v>
      </c>
      <c r="E26" s="5"/>
      <c r="F26" s="5"/>
    </row>
    <row r="27" spans="1:6" ht="204" x14ac:dyDescent="0.2">
      <c r="A27" s="17" t="s">
        <v>40</v>
      </c>
      <c r="B27" s="31" t="s">
        <v>66</v>
      </c>
      <c r="C27" s="31" t="s">
        <v>67</v>
      </c>
      <c r="D27" s="31" t="s">
        <v>68</v>
      </c>
    </row>
    <row r="29" spans="1:6" ht="34" x14ac:dyDescent="0.2">
      <c r="A29" s="29" t="s">
        <v>69</v>
      </c>
      <c r="B29" s="33" t="s">
        <v>70</v>
      </c>
      <c r="C29" s="33"/>
    </row>
    <row r="30" spans="1:6" ht="32" customHeight="1" x14ac:dyDescent="0.2">
      <c r="A30" s="34" t="s">
        <v>71</v>
      </c>
      <c r="B30" s="34"/>
      <c r="C30" s="34"/>
    </row>
  </sheetData>
  <mergeCells count="5">
    <mergeCell ref="A22:D22"/>
    <mergeCell ref="B29:C29"/>
    <mergeCell ref="A30:C30"/>
    <mergeCell ref="A1:C1"/>
    <mergeCell ref="A10:C10"/>
  </mergeCells>
  <conditionalFormatting sqref="C8">
    <cfRule type="containsText" dxfId="8" priority="11" operator="containsText" text="Stop">
      <formula>NOT(ISERROR(SEARCH("Stop",C8)))</formula>
    </cfRule>
  </conditionalFormatting>
  <conditionalFormatting sqref="B23">
    <cfRule type="expression" dxfId="7" priority="8">
      <formula>$C$20</formula>
    </cfRule>
    <cfRule type="expression" dxfId="6" priority="7">
      <formula>$C$20</formula>
    </cfRule>
    <cfRule type="expression" dxfId="5" priority="1">
      <formula>$C$20=B$23</formula>
    </cfRule>
  </conditionalFormatting>
  <conditionalFormatting sqref="B24:B27">
    <cfRule type="expression" dxfId="4" priority="6">
      <formula>$C$20=B$23</formula>
    </cfRule>
  </conditionalFormatting>
  <conditionalFormatting sqref="C24:C27">
    <cfRule type="expression" dxfId="3" priority="5">
      <formula>$C$20=C$23</formula>
    </cfRule>
  </conditionalFormatting>
  <conditionalFormatting sqref="D24:D27">
    <cfRule type="expression" dxfId="2" priority="4">
      <formula>$C$20=D$23</formula>
    </cfRule>
  </conditionalFormatting>
  <conditionalFormatting sqref="D23">
    <cfRule type="expression" dxfId="1" priority="3">
      <formula>$C$20=D$23</formula>
    </cfRule>
  </conditionalFormatting>
  <conditionalFormatting sqref="C23">
    <cfRule type="expression" dxfId="0" priority="2">
      <formula>$C$20=C$23</formula>
    </cfRule>
  </conditionalFormatting>
  <hyperlinks>
    <hyperlink ref="B29" r:id="rId1" xr:uid="{A8291A97-64A1-334E-9242-815AF93F826E}"/>
  </hyperlinks>
  <pageMargins left="0.5" right="0.5" top="0.75" bottom="0.5" header="0.3" footer="0.3"/>
  <pageSetup scale="98" fitToHeight="0" orientation="portrait" horizontalDpi="0" verticalDpi="0"/>
  <headerFooter>
    <oddHeader>&amp;R&amp;"Calibri Bold,Bold"&amp;14&amp;K000000IT Project Classification Worksheet</oddHeader>
    <oddFooter>&amp;L&amp;"Calibri,Regular"&amp;K000000&amp;F&amp;R&amp;"Calibri,Regular"&amp;K000000Template Version: 2020-10-08</oddFooter>
  </headerFooter>
  <rowBreaks count="1" manualBreakCount="1">
    <brk id="20" max="16383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E5B9E49-5AAA-E14C-B214-1D3D61E8DAD7}">
          <x14:formula1>
            <xm:f>Values!$B$3:$B$5</xm:f>
          </x14:formula1>
          <xm:sqref>C12</xm:sqref>
        </x14:dataValidation>
        <x14:dataValidation type="list" allowBlank="1" showInputMessage="1" showErrorMessage="1" xr:uid="{D29BEBED-E96F-B94D-9BF2-09F08B04DA50}">
          <x14:formula1>
            <xm:f>Values!$B$6:$B$8</xm:f>
          </x14:formula1>
          <xm:sqref>C13</xm:sqref>
        </x14:dataValidation>
        <x14:dataValidation type="list" allowBlank="1" showInputMessage="1" showErrorMessage="1" xr:uid="{C1F05A18-FB05-9F49-BE20-A7003166EF9E}">
          <x14:formula1>
            <xm:f>Values!$B$9:$B$11</xm:f>
          </x14:formula1>
          <xm:sqref>C14</xm:sqref>
        </x14:dataValidation>
        <x14:dataValidation type="list" allowBlank="1" showInputMessage="1" showErrorMessage="1" xr:uid="{2D881F40-F746-3A4A-A7E9-F8D5655D8D5D}">
          <x14:formula1>
            <xm:f>Values!$B$12:$B$13</xm:f>
          </x14:formula1>
          <xm:sqref>C15:C17 C5:C7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53CC3-8E4C-9544-BEC9-A0913CC22398}">
  <dimension ref="A1:E37"/>
  <sheetViews>
    <sheetView zoomScale="150" zoomScaleNormal="150" workbookViewId="0">
      <selection activeCell="A39" sqref="A39"/>
    </sheetView>
  </sheetViews>
  <sheetFormatPr baseColWidth="10" defaultColWidth="11" defaultRowHeight="16" x14ac:dyDescent="0.2"/>
  <cols>
    <col min="1" max="1" width="21.33203125" customWidth="1"/>
    <col min="2" max="2" width="22" bestFit="1" customWidth="1"/>
  </cols>
  <sheetData>
    <row r="1" spans="1:5" x14ac:dyDescent="0.2">
      <c r="A1" s="37" t="s">
        <v>41</v>
      </c>
      <c r="B1" s="37"/>
      <c r="C1" s="37"/>
      <c r="D1" s="37"/>
      <c r="E1" s="37"/>
    </row>
    <row r="2" spans="1:5" x14ac:dyDescent="0.2">
      <c r="A2" s="26" t="s">
        <v>42</v>
      </c>
      <c r="B2" s="26" t="s">
        <v>43</v>
      </c>
      <c r="C2" s="26" t="s">
        <v>44</v>
      </c>
      <c r="D2" s="26" t="s">
        <v>45</v>
      </c>
      <c r="E2" s="26" t="s">
        <v>4</v>
      </c>
    </row>
    <row r="3" spans="1:5" x14ac:dyDescent="0.2">
      <c r="A3" s="1" t="s">
        <v>18</v>
      </c>
      <c r="B3" s="1" t="s">
        <v>20</v>
      </c>
      <c r="C3" s="1">
        <v>1</v>
      </c>
      <c r="D3" s="2">
        <f>VLOOKUP(A3,$A$24:$B$30,2)</f>
        <v>0.3</v>
      </c>
      <c r="E3" s="1">
        <f>C3*D3</f>
        <v>0.3</v>
      </c>
    </row>
    <row r="4" spans="1:5" x14ac:dyDescent="0.2">
      <c r="A4" s="1" t="s">
        <v>18</v>
      </c>
      <c r="B4" s="1" t="s">
        <v>46</v>
      </c>
      <c r="C4" s="1">
        <v>2</v>
      </c>
      <c r="D4" s="2">
        <f t="shared" ref="D4:D20" si="0">VLOOKUP(A4,$A$24:$B$30,2)</f>
        <v>0.3</v>
      </c>
      <c r="E4" s="1">
        <f t="shared" ref="E4:E20" si="1">C4*D4</f>
        <v>0.6</v>
      </c>
    </row>
    <row r="5" spans="1:5" x14ac:dyDescent="0.2">
      <c r="A5" s="1" t="s">
        <v>18</v>
      </c>
      <c r="B5" s="1" t="s">
        <v>47</v>
      </c>
      <c r="C5" s="1">
        <v>3</v>
      </c>
      <c r="D5" s="2">
        <f t="shared" si="0"/>
        <v>0.3</v>
      </c>
      <c r="E5" s="1">
        <f t="shared" si="1"/>
        <v>0.89999999999999991</v>
      </c>
    </row>
    <row r="6" spans="1:5" x14ac:dyDescent="0.2">
      <c r="A6" s="1" t="s">
        <v>21</v>
      </c>
      <c r="B6" s="1" t="s">
        <v>48</v>
      </c>
      <c r="C6" s="1">
        <v>1</v>
      </c>
      <c r="D6" s="2">
        <f t="shared" si="0"/>
        <v>0.15</v>
      </c>
      <c r="E6" s="1">
        <f t="shared" si="1"/>
        <v>0.15</v>
      </c>
    </row>
    <row r="7" spans="1:5" x14ac:dyDescent="0.2">
      <c r="A7" s="1" t="s">
        <v>21</v>
      </c>
      <c r="B7" s="1" t="s">
        <v>23</v>
      </c>
      <c r="C7" s="1">
        <v>2</v>
      </c>
      <c r="D7" s="2">
        <f t="shared" si="0"/>
        <v>0.15</v>
      </c>
      <c r="E7" s="1">
        <f t="shared" si="1"/>
        <v>0.3</v>
      </c>
    </row>
    <row r="8" spans="1:5" x14ac:dyDescent="0.2">
      <c r="A8" s="1" t="s">
        <v>21</v>
      </c>
      <c r="B8" s="1" t="s">
        <v>49</v>
      </c>
      <c r="C8" s="1">
        <v>3</v>
      </c>
      <c r="D8" s="2">
        <f t="shared" si="0"/>
        <v>0.15</v>
      </c>
      <c r="E8" s="1">
        <f t="shared" si="1"/>
        <v>0.44999999999999996</v>
      </c>
    </row>
    <row r="9" spans="1:5" x14ac:dyDescent="0.2">
      <c r="A9" s="1" t="s">
        <v>24</v>
      </c>
      <c r="B9" s="1" t="s">
        <v>26</v>
      </c>
      <c r="C9" s="1">
        <v>1</v>
      </c>
      <c r="D9" s="2">
        <f t="shared" si="0"/>
        <v>0.1</v>
      </c>
      <c r="E9" s="1">
        <f t="shared" si="1"/>
        <v>0.1</v>
      </c>
    </row>
    <row r="10" spans="1:5" x14ac:dyDescent="0.2">
      <c r="A10" s="1" t="s">
        <v>24</v>
      </c>
      <c r="B10" s="1" t="s">
        <v>50</v>
      </c>
      <c r="C10" s="1">
        <v>2</v>
      </c>
      <c r="D10" s="2">
        <f t="shared" si="0"/>
        <v>0.1</v>
      </c>
      <c r="E10" s="1">
        <f t="shared" si="1"/>
        <v>0.2</v>
      </c>
    </row>
    <row r="11" spans="1:5" x14ac:dyDescent="0.2">
      <c r="A11" s="1" t="s">
        <v>24</v>
      </c>
      <c r="B11" s="1" t="s">
        <v>51</v>
      </c>
      <c r="C11" s="1">
        <v>3</v>
      </c>
      <c r="D11" s="2">
        <f t="shared" si="0"/>
        <v>0.1</v>
      </c>
      <c r="E11" s="1">
        <f t="shared" si="1"/>
        <v>0.30000000000000004</v>
      </c>
    </row>
    <row r="12" spans="1:5" x14ac:dyDescent="0.2">
      <c r="A12" s="1" t="s">
        <v>27</v>
      </c>
      <c r="B12" s="1" t="s">
        <v>12</v>
      </c>
      <c r="C12" s="1">
        <v>3</v>
      </c>
      <c r="D12" s="2">
        <f t="shared" si="0"/>
        <v>0.15</v>
      </c>
      <c r="E12" s="1">
        <f t="shared" si="1"/>
        <v>0.44999999999999996</v>
      </c>
    </row>
    <row r="13" spans="1:5" x14ac:dyDescent="0.2">
      <c r="A13" s="1" t="s">
        <v>27</v>
      </c>
      <c r="B13" s="1" t="s">
        <v>29</v>
      </c>
      <c r="C13" s="1">
        <v>1</v>
      </c>
      <c r="D13" s="2">
        <f t="shared" si="0"/>
        <v>0.15</v>
      </c>
      <c r="E13" s="1">
        <f t="shared" si="1"/>
        <v>0.15</v>
      </c>
    </row>
    <row r="14" spans="1:5" x14ac:dyDescent="0.2">
      <c r="A14" s="1" t="s">
        <v>30</v>
      </c>
      <c r="B14" s="1" t="s">
        <v>12</v>
      </c>
      <c r="C14" s="1">
        <v>3</v>
      </c>
      <c r="D14" s="2">
        <f t="shared" si="0"/>
        <v>0.2</v>
      </c>
      <c r="E14" s="1">
        <f t="shared" si="1"/>
        <v>0.60000000000000009</v>
      </c>
    </row>
    <row r="15" spans="1:5" x14ac:dyDescent="0.2">
      <c r="A15" s="1" t="s">
        <v>30</v>
      </c>
      <c r="B15" s="1" t="s">
        <v>29</v>
      </c>
      <c r="C15" s="1">
        <v>1</v>
      </c>
      <c r="D15" s="2">
        <f t="shared" si="0"/>
        <v>0.2</v>
      </c>
      <c r="E15" s="1">
        <f t="shared" si="1"/>
        <v>0.2</v>
      </c>
    </row>
    <row r="16" spans="1:5" x14ac:dyDescent="0.2">
      <c r="A16" s="1" t="s">
        <v>32</v>
      </c>
      <c r="B16" s="1" t="s">
        <v>12</v>
      </c>
      <c r="C16" s="1">
        <v>3</v>
      </c>
      <c r="D16" s="2">
        <f t="shared" si="0"/>
        <v>0.1</v>
      </c>
      <c r="E16" s="1">
        <f t="shared" si="1"/>
        <v>0.30000000000000004</v>
      </c>
    </row>
    <row r="17" spans="1:5" x14ac:dyDescent="0.2">
      <c r="A17" s="1" t="s">
        <v>32</v>
      </c>
      <c r="B17" s="1" t="s">
        <v>29</v>
      </c>
      <c r="C17" s="1">
        <v>1</v>
      </c>
      <c r="D17" s="2">
        <f t="shared" si="0"/>
        <v>0.1</v>
      </c>
      <c r="E17" s="1">
        <f t="shared" si="1"/>
        <v>0.1</v>
      </c>
    </row>
    <row r="18" spans="1:5" x14ac:dyDescent="0.2">
      <c r="A18" s="1" t="s">
        <v>52</v>
      </c>
      <c r="B18" s="1" t="s">
        <v>26</v>
      </c>
      <c r="C18" s="1">
        <v>1</v>
      </c>
      <c r="D18" s="2">
        <f t="shared" si="0"/>
        <v>0</v>
      </c>
      <c r="E18" s="1">
        <f t="shared" si="1"/>
        <v>0</v>
      </c>
    </row>
    <row r="19" spans="1:5" x14ac:dyDescent="0.2">
      <c r="A19" s="1" t="s">
        <v>52</v>
      </c>
      <c r="B19" s="1" t="s">
        <v>50</v>
      </c>
      <c r="C19" s="1">
        <v>2</v>
      </c>
      <c r="D19" s="2">
        <f t="shared" si="0"/>
        <v>0</v>
      </c>
      <c r="E19" s="1">
        <f t="shared" si="1"/>
        <v>0</v>
      </c>
    </row>
    <row r="20" spans="1:5" x14ac:dyDescent="0.2">
      <c r="A20" s="1" t="s">
        <v>52</v>
      </c>
      <c r="B20" s="1" t="s">
        <v>51</v>
      </c>
      <c r="C20" s="1">
        <v>3</v>
      </c>
      <c r="D20" s="2">
        <f t="shared" si="0"/>
        <v>0</v>
      </c>
      <c r="E20" s="1">
        <f t="shared" si="1"/>
        <v>0</v>
      </c>
    </row>
    <row r="22" spans="1:5" x14ac:dyDescent="0.2">
      <c r="A22" s="38" t="s">
        <v>53</v>
      </c>
      <c r="B22" s="39"/>
    </row>
    <row r="23" spans="1:5" x14ac:dyDescent="0.2">
      <c r="A23" s="4" t="s">
        <v>42</v>
      </c>
      <c r="B23" s="4" t="s">
        <v>45</v>
      </c>
    </row>
    <row r="24" spans="1:5" x14ac:dyDescent="0.2">
      <c r="A24" s="1" t="s">
        <v>18</v>
      </c>
      <c r="B24" s="3">
        <v>0.3</v>
      </c>
    </row>
    <row r="25" spans="1:5" x14ac:dyDescent="0.2">
      <c r="A25" s="1" t="s">
        <v>21</v>
      </c>
      <c r="B25" s="3">
        <v>0.15</v>
      </c>
    </row>
    <row r="26" spans="1:5" x14ac:dyDescent="0.2">
      <c r="A26" s="1" t="s">
        <v>24</v>
      </c>
      <c r="B26" s="3">
        <v>0.1</v>
      </c>
    </row>
    <row r="27" spans="1:5" x14ac:dyDescent="0.2">
      <c r="A27" s="1" t="s">
        <v>27</v>
      </c>
      <c r="B27" s="3">
        <v>0.15</v>
      </c>
    </row>
    <row r="28" spans="1:5" x14ac:dyDescent="0.2">
      <c r="A28" s="1" t="s">
        <v>30</v>
      </c>
      <c r="B28" s="3">
        <v>0.2</v>
      </c>
    </row>
    <row r="29" spans="1:5" x14ac:dyDescent="0.2">
      <c r="A29" s="1" t="s">
        <v>32</v>
      </c>
      <c r="B29" s="3">
        <v>0.1</v>
      </c>
    </row>
    <row r="30" spans="1:5" x14ac:dyDescent="0.2">
      <c r="A30" s="1" t="s">
        <v>52</v>
      </c>
      <c r="B30" s="3">
        <v>0</v>
      </c>
    </row>
    <row r="31" spans="1:5" x14ac:dyDescent="0.2">
      <c r="A31" s="1" t="s">
        <v>54</v>
      </c>
      <c r="B31" s="3">
        <f>SUM(B24:B30)</f>
        <v>0.99999999999999989</v>
      </c>
    </row>
    <row r="33" spans="1:2" x14ac:dyDescent="0.2">
      <c r="A33" s="37" t="s">
        <v>55</v>
      </c>
      <c r="B33" s="37"/>
    </row>
    <row r="34" spans="1:2" x14ac:dyDescent="0.2">
      <c r="A34" s="4" t="s">
        <v>56</v>
      </c>
      <c r="B34" s="4" t="s">
        <v>44</v>
      </c>
    </row>
    <row r="35" spans="1:2" x14ac:dyDescent="0.2">
      <c r="A35" s="1">
        <v>1.66</v>
      </c>
      <c r="B35" s="1">
        <v>1</v>
      </c>
    </row>
    <row r="36" spans="1:2" x14ac:dyDescent="0.2">
      <c r="A36" s="1">
        <v>2.33</v>
      </c>
      <c r="B36" s="1">
        <v>2</v>
      </c>
    </row>
    <row r="37" spans="1:2" x14ac:dyDescent="0.2">
      <c r="A37" s="1">
        <v>3</v>
      </c>
      <c r="B37" s="1">
        <v>3</v>
      </c>
    </row>
  </sheetData>
  <mergeCells count="3">
    <mergeCell ref="A1:E1"/>
    <mergeCell ref="A22:B22"/>
    <mergeCell ref="A33:B33"/>
  </mergeCells>
  <pageMargins left="0.7" right="0.7" top="0.75" bottom="0.75" header="0.3" footer="0.3"/>
  <pageSetup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6879F01C994D4EB1F584ABD1726457" ma:contentTypeVersion="10" ma:contentTypeDescription="Create a new document." ma:contentTypeScope="" ma:versionID="9620cddfd18cdd1b0557e417e94b78b9">
  <xsd:schema xmlns:xsd="http://www.w3.org/2001/XMLSchema" xmlns:xs="http://www.w3.org/2001/XMLSchema" xmlns:p="http://schemas.microsoft.com/office/2006/metadata/properties" xmlns:ns2="fe0543ce-117e-469d-9180-a69da8439c9b" xmlns:ns3="94ad1a78-b5b0-4c75-925e-56d957e3f8c5" targetNamespace="http://schemas.microsoft.com/office/2006/metadata/properties" ma:root="true" ma:fieldsID="e07858c46f3432c821bd7f8eacbf92e1" ns2:_="" ns3:_="">
    <xsd:import namespace="fe0543ce-117e-469d-9180-a69da8439c9b"/>
    <xsd:import namespace="94ad1a78-b5b0-4c75-925e-56d957e3f8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0543ce-117e-469d-9180-a69da8439c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ad1a78-b5b0-4c75-925e-56d957e3f8c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EF983A-5811-4CE8-8D6E-A70B13FF11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6C97E5-B2F5-481E-8CC0-BD19CB4CA8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0543ce-117e-469d-9180-a69da8439c9b"/>
    <ds:schemaRef ds:uri="94ad1a78-b5b0-4c75-925e-56d957e3f8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FF56847-D91B-47CC-8D79-764C8DDD21F9}">
  <ds:schemaRefs>
    <ds:schemaRef ds:uri="http://purl.org/dc/dcmitype/"/>
    <ds:schemaRef ds:uri="fe0543ce-117e-469d-9180-a69da8439c9b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94ad1a78-b5b0-4c75-925e-56d957e3f8c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Classification Sheet</vt:lpstr>
      <vt:lpstr>Values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F Prette</dc:creator>
  <cp:keywords/>
  <dc:description/>
  <cp:lastModifiedBy>John F Prette</cp:lastModifiedBy>
  <cp:revision/>
  <dcterms:created xsi:type="dcterms:W3CDTF">2020-09-04T11:47:26Z</dcterms:created>
  <dcterms:modified xsi:type="dcterms:W3CDTF">2021-06-30T17:06:41Z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0x010100FA6879F01C994D4EB1F584ABD1726457</vt:lpwstr>
  </property>
</Properties>
</file>